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rob\Documents\PasquesiPartners\COVID 19 stuff\"/>
    </mc:Choice>
  </mc:AlternateContent>
  <xr:revisionPtr revIDLastSave="0" documentId="8_{59BBFC23-23A4-49A0-81DD-A0F42150C26A}" xr6:coauthVersionLast="44" xr6:coauthVersionMax="44" xr10:uidLastSave="{00000000-0000-0000-0000-000000000000}"/>
  <bookViews>
    <workbookView xWindow="-120" yWindow="-120" windowWidth="38640" windowHeight="21240" xr2:uid="{00000000-000D-0000-FFFF-FFFF00000000}"/>
  </bookViews>
  <sheets>
    <sheet name="PPP Loan Forgiveness Calculator" sheetId="1" r:id="rId1"/>
  </sheets>
  <definedNames>
    <definedName name="_xlnm.Print_Area" localSheetId="0">'PPP Loan Forgiveness Calculator'!$B$2:$G$49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5" roundtripDataSignature="AMtx7mg4NnW9NrnCujmjUwHfQr3nTMNkeQ=="/>
    </ext>
  </extLst>
</workbook>
</file>

<file path=xl/calcChain.xml><?xml version="1.0" encoding="utf-8"?>
<calcChain xmlns="http://schemas.openxmlformats.org/spreadsheetml/2006/main">
  <c r="C44" i="1" l="1"/>
  <c r="C37" i="1"/>
  <c r="C42" i="1" s="1"/>
  <c r="C24" i="1"/>
  <c r="C41" i="1" s="1"/>
  <c r="C46" i="1" l="1"/>
  <c r="C43" i="1"/>
  <c r="C45" i="1" s="1"/>
  <c r="C47" i="1"/>
  <c r="C51" i="1" l="1"/>
  <c r="C50" i="1"/>
  <c r="C48" i="1" s="1"/>
  <c r="C49" i="1" s="1"/>
  <c r="G49" i="1" s="1"/>
</calcChain>
</file>

<file path=xl/sharedStrings.xml><?xml version="1.0" encoding="utf-8"?>
<sst xmlns="http://schemas.openxmlformats.org/spreadsheetml/2006/main" count="45" uniqueCount="45">
  <si>
    <t>Last updated 04/13/2020</t>
  </si>
  <si>
    <t>[CLIENT NAME]</t>
  </si>
  <si>
    <t>Original Loan Information</t>
  </si>
  <si>
    <t>Original loan amount:</t>
  </si>
  <si>
    <r>
      <t xml:space="preserve">Cells with </t>
    </r>
    <r>
      <rPr>
        <i/>
        <sz val="11"/>
        <color rgb="FFFF0000"/>
        <rFont val="Arial"/>
      </rPr>
      <t>red</t>
    </r>
    <r>
      <rPr>
        <i/>
        <sz val="11"/>
        <color theme="1"/>
        <rFont val="Arial"/>
      </rPr>
      <t xml:space="preserve"> borders are user entered.</t>
    </r>
  </si>
  <si>
    <t>FTEs from application:</t>
  </si>
  <si>
    <t>Origination date of loan:</t>
  </si>
  <si>
    <t>Payroll Expenses During Forgiveness Period</t>
  </si>
  <si>
    <t>Week 1 - Gross wages:</t>
  </si>
  <si>
    <t>Week 2 - Gross wages:</t>
  </si>
  <si>
    <t>Week 3 - Gross wages:</t>
  </si>
  <si>
    <t>Week 4 - Gross wages:</t>
  </si>
  <si>
    <t>Week 5 - Gross wages:</t>
  </si>
  <si>
    <t>Week 6 - Gross wages:</t>
  </si>
  <si>
    <t>Week 7 - Gross wages:</t>
  </si>
  <si>
    <t>Week 8 - Gross wages:</t>
  </si>
  <si>
    <t>Retirement/health and other benefits paid:</t>
  </si>
  <si>
    <t>State/local employer taxes paid:</t>
  </si>
  <si>
    <t>(Less) Wages not restored (25% wage reduction rule)</t>
  </si>
  <si>
    <t>(Less) EIDL advance (up to $10,000)</t>
  </si>
  <si>
    <t>(Less) Wages prorated over $100k, FFCRA wages, and NR employees:</t>
  </si>
  <si>
    <t>Total payroll expenses during forgiveness period:</t>
  </si>
  <si>
    <t>Average FTEs during 8-week period:</t>
  </si>
  <si>
    <t>Exception:  If FTE's are rehired by June 30, use that FTE count</t>
  </si>
  <si>
    <t xml:space="preserve">Other Qualified Expenses </t>
  </si>
  <si>
    <t>Rent - Month 1:</t>
  </si>
  <si>
    <t>Rent - Month 2:</t>
  </si>
  <si>
    <t>Mortgage interest - Month 1:</t>
  </si>
  <si>
    <t>Mortgage interest - Month 2:</t>
  </si>
  <si>
    <t>Utilities - Month 1:</t>
  </si>
  <si>
    <t>Utilities - Month 2:</t>
  </si>
  <si>
    <t xml:space="preserve">Other qualified expenses: </t>
  </si>
  <si>
    <t>Total other qualified expenses during forgiveness period:</t>
  </si>
  <si>
    <t>Summary of Forgiveness Period</t>
  </si>
  <si>
    <t>Total payroll expenses:</t>
  </si>
  <si>
    <t>Total other qualified expenses:</t>
  </si>
  <si>
    <t>Estimated forgiveness before reductions:</t>
  </si>
  <si>
    <t>Forgiveness reduction percent for FTEs:</t>
  </si>
  <si>
    <t>Max forgiveness after FTE reduction:</t>
  </si>
  <si>
    <t>75/25 rule for payroll:</t>
  </si>
  <si>
    <t>Total payroll expense forgiven:</t>
  </si>
  <si>
    <t>Total other qualified expenses forgiven:</t>
  </si>
  <si>
    <t>Total forgiveness for 8-week period:</t>
  </si>
  <si>
    <t>Loan balance after forgiveness</t>
  </si>
  <si>
    <t>Note: Cells C50 and C51 are used in summary calculations but are not included when printing the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</si>
</sst>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26" x14ac:knownFonts="1">
    <font>
      <sz val="11"/>
      <color theme="1"/>
      <name val="Arial"/>
    </font>
    <font>
      <b/>
      <i/>
      <sz val="11"/>
      <color rgb="FF000000"/>
      <name val="Calibri"/>
    </font>
    <font>
      <sz val="11"/>
      <color theme="1"/>
      <name val="Calibri"/>
    </font>
    <font>
      <sz val="42"/>
      <color theme="1"/>
      <name val="Calibri"/>
    </font>
    <font>
      <sz val="11"/>
      <name val="Arial"/>
    </font>
    <font>
      <sz val="14"/>
      <color theme="1"/>
      <name val="Calibri"/>
    </font>
    <font>
      <b/>
      <sz val="18"/>
      <color theme="0"/>
      <name val="Calibri"/>
    </font>
    <font>
      <sz val="18"/>
      <color theme="0"/>
      <name val="Calibri"/>
    </font>
    <font>
      <sz val="16"/>
      <color theme="1"/>
      <name val="Calibri"/>
    </font>
    <font>
      <i/>
      <sz val="11"/>
      <color theme="1"/>
      <name val="Arial"/>
    </font>
    <font>
      <b/>
      <sz val="14"/>
      <color theme="0"/>
      <name val="Calibri"/>
    </font>
    <font>
      <sz val="16"/>
      <color rgb="FF000000"/>
      <name val="Calibri"/>
    </font>
    <font>
      <i/>
      <sz val="12"/>
      <color rgb="FF000000"/>
      <name val="Calibri"/>
    </font>
    <font>
      <sz val="16"/>
      <color theme="1"/>
      <name val="Arial"/>
    </font>
    <font>
      <sz val="16"/>
      <color rgb="FFFF0000"/>
      <name val="Calibri"/>
    </font>
    <font>
      <b/>
      <sz val="16"/>
      <color theme="1"/>
      <name val="Calibri"/>
    </font>
    <font>
      <b/>
      <sz val="16"/>
      <color rgb="FF000000"/>
      <name val="Calibri"/>
    </font>
    <font>
      <b/>
      <i/>
      <sz val="14"/>
      <color theme="1"/>
      <name val="Calibri"/>
    </font>
    <font>
      <i/>
      <sz val="16"/>
      <color rgb="FF000000"/>
      <name val="Calibri"/>
    </font>
    <font>
      <i/>
      <sz val="16"/>
      <color rgb="FFFF0000"/>
      <name val="Calibri"/>
    </font>
    <font>
      <i/>
      <sz val="16"/>
      <color theme="1"/>
      <name val="Calibri"/>
    </font>
    <font>
      <b/>
      <sz val="14"/>
      <color theme="1"/>
      <name val="Calibri"/>
    </font>
    <font>
      <b/>
      <i/>
      <sz val="15"/>
      <color theme="1"/>
      <name val="Calibri"/>
    </font>
    <font>
      <b/>
      <i/>
      <sz val="16"/>
      <color theme="1"/>
      <name val="Calibri"/>
    </font>
    <font>
      <i/>
      <sz val="11"/>
      <color rgb="FF000000"/>
      <name val="Calibri"/>
    </font>
    <font>
      <i/>
      <sz val="11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1" xfId="0" applyFont="1" applyFill="1" applyBorder="1" applyAlignment="1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2" borderId="1" xfId="0" applyFont="1" applyFill="1" applyBorder="1"/>
    <xf numFmtId="0" fontId="5" fillId="2" borderId="1" xfId="0" applyFont="1" applyFill="1" applyBorder="1"/>
    <xf numFmtId="0" fontId="7" fillId="0" borderId="0" xfId="0" applyFont="1" applyAlignment="1">
      <alignment horizontal="center" vertical="center" wrapText="1"/>
    </xf>
    <xf numFmtId="0" fontId="0" fillId="0" borderId="0" xfId="0" applyFont="1"/>
    <xf numFmtId="0" fontId="8" fillId="5" borderId="1" xfId="0" applyFont="1" applyFill="1" applyBorder="1" applyAlignment="1">
      <alignment horizontal="left" vertical="center" wrapText="1"/>
    </xf>
    <xf numFmtId="164" fontId="8" fillId="5" borderId="5" xfId="0" applyNumberFormat="1" applyFont="1" applyFill="1" applyBorder="1"/>
    <xf numFmtId="0" fontId="9" fillId="0" borderId="0" xfId="0" applyFont="1"/>
    <xf numFmtId="0" fontId="8" fillId="0" borderId="0" xfId="0" applyFont="1" applyAlignment="1">
      <alignment horizontal="left" vertical="center" wrapText="1"/>
    </xf>
    <xf numFmtId="2" fontId="8" fillId="0" borderId="6" xfId="0" applyNumberFormat="1" applyFont="1" applyBorder="1"/>
    <xf numFmtId="14" fontId="8" fillId="5" borderId="7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wrapText="1"/>
    </xf>
    <xf numFmtId="164" fontId="11" fillId="5" borderId="5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vertical="top" wrapText="1"/>
    </xf>
    <xf numFmtId="0" fontId="11" fillId="0" borderId="0" xfId="0" applyFont="1" applyAlignment="1">
      <alignment wrapText="1"/>
    </xf>
    <xf numFmtId="164" fontId="8" fillId="0" borderId="6" xfId="0" applyNumberFormat="1" applyFont="1" applyBorder="1" applyAlignment="1">
      <alignment wrapText="1"/>
    </xf>
    <xf numFmtId="0" fontId="8" fillId="5" borderId="1" xfId="0" applyFont="1" applyFill="1" applyBorder="1"/>
    <xf numFmtId="164" fontId="11" fillId="5" borderId="8" xfId="0" applyNumberFormat="1" applyFont="1" applyFill="1" applyBorder="1"/>
    <xf numFmtId="0" fontId="13" fillId="0" borderId="0" xfId="0" applyFont="1"/>
    <xf numFmtId="164" fontId="11" fillId="5" borderId="8" xfId="0" applyNumberFormat="1" applyFont="1" applyFill="1" applyBorder="1" applyAlignment="1">
      <alignment wrapText="1"/>
    </xf>
    <xf numFmtId="0" fontId="8" fillId="0" borderId="0" xfId="0" applyFont="1"/>
    <xf numFmtId="164" fontId="8" fillId="5" borderId="8" xfId="0" applyNumberFormat="1" applyFont="1" applyFill="1" applyBorder="1"/>
    <xf numFmtId="164" fontId="11" fillId="0" borderId="6" xfId="0" applyNumberFormat="1" applyFont="1" applyBorder="1"/>
    <xf numFmtId="164" fontId="14" fillId="0" borderId="6" xfId="0" applyNumberFormat="1" applyFont="1" applyBorder="1"/>
    <xf numFmtId="165" fontId="14" fillId="5" borderId="7" xfId="0" applyNumberFormat="1" applyFont="1" applyFill="1" applyBorder="1"/>
    <xf numFmtId="0" fontId="15" fillId="0" borderId="0" xfId="0" applyFont="1"/>
    <xf numFmtId="164" fontId="15" fillId="0" borderId="0" xfId="0" applyNumberFormat="1" applyFont="1"/>
    <xf numFmtId="0" fontId="15" fillId="5" borderId="2" xfId="0" applyFont="1" applyFill="1" applyBorder="1"/>
    <xf numFmtId="4" fontId="16" fillId="5" borderId="9" xfId="0" applyNumberFormat="1" applyFont="1" applyFill="1" applyBorder="1"/>
    <xf numFmtId="0" fontId="5" fillId="0" borderId="0" xfId="0" applyFont="1"/>
    <xf numFmtId="0" fontId="8" fillId="2" borderId="1" xfId="0" applyFont="1" applyFill="1" applyBorder="1"/>
    <xf numFmtId="164" fontId="11" fillId="0" borderId="10" xfId="0" applyNumberFormat="1" applyFont="1" applyBorder="1" applyAlignment="1">
      <alignment wrapText="1"/>
    </xf>
    <xf numFmtId="164" fontId="8" fillId="0" borderId="0" xfId="0" applyNumberFormat="1" applyFont="1" applyAlignment="1">
      <alignment wrapText="1"/>
    </xf>
    <xf numFmtId="164" fontId="8" fillId="5" borderId="14" xfId="0" applyNumberFormat="1" applyFont="1" applyFill="1" applyBorder="1" applyAlignment="1">
      <alignment wrapText="1"/>
    </xf>
    <xf numFmtId="164" fontId="11" fillId="0" borderId="17" xfId="0" applyNumberFormat="1" applyFont="1" applyBorder="1" applyAlignment="1">
      <alignment wrapText="1"/>
    </xf>
    <xf numFmtId="164" fontId="11" fillId="5" borderId="14" xfId="0" applyNumberFormat="1" applyFont="1" applyFill="1" applyBorder="1" applyAlignment="1">
      <alignment wrapText="1"/>
    </xf>
    <xf numFmtId="164" fontId="11" fillId="0" borderId="21" xfId="0" applyNumberFormat="1" applyFont="1" applyBorder="1" applyAlignment="1">
      <alignment wrapText="1"/>
    </xf>
    <xf numFmtId="0" fontId="16" fillId="5" borderId="1" xfId="0" applyFont="1" applyFill="1" applyBorder="1" applyAlignment="1">
      <alignment wrapText="1"/>
    </xf>
    <xf numFmtId="164" fontId="15" fillId="5" borderId="1" xfId="0" applyNumberFormat="1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164" fontId="8" fillId="5" borderId="1" xfId="0" applyNumberFormat="1" applyFont="1" applyFill="1" applyBorder="1" applyAlignment="1">
      <alignment wrapText="1"/>
    </xf>
    <xf numFmtId="10" fontId="8" fillId="5" borderId="1" xfId="0" applyNumberFormat="1" applyFont="1" applyFill="1" applyBorder="1" applyAlignment="1">
      <alignment wrapText="1"/>
    </xf>
    <xf numFmtId="164" fontId="15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164" fontId="23" fillId="3" borderId="1" xfId="0" applyNumberFormat="1" applyFont="1" applyFill="1" applyBorder="1" applyAlignment="1">
      <alignment horizontal="left" wrapText="1"/>
    </xf>
    <xf numFmtId="164" fontId="8" fillId="0" borderId="0" xfId="0" applyNumberFormat="1" applyFont="1" applyAlignment="1">
      <alignment wrapText="1"/>
    </xf>
    <xf numFmtId="0" fontId="0" fillId="0" borderId="0" xfId="0" applyFont="1" applyAlignment="1"/>
    <xf numFmtId="0" fontId="18" fillId="3" borderId="11" xfId="0" applyFont="1" applyFill="1" applyBorder="1" applyAlignment="1">
      <alignment horizontal="left" vertical="top" wrapText="1"/>
    </xf>
    <xf numFmtId="0" fontId="4" fillId="0" borderId="12" xfId="0" applyFont="1" applyBorder="1"/>
    <xf numFmtId="0" fontId="4" fillId="0" borderId="13" xfId="0" applyFont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24" fillId="3" borderId="1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21" fillId="0" borderId="0" xfId="0" applyFont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top" wrapText="1"/>
    </xf>
    <xf numFmtId="0" fontId="4" fillId="0" borderId="15" xfId="0" applyFont="1" applyBorder="1"/>
    <xf numFmtId="0" fontId="4" fillId="0" borderId="16" xfId="0" applyFont="1" applyBorder="1"/>
    <xf numFmtId="0" fontId="22" fillId="3" borderId="2" xfId="0" applyFont="1" applyFill="1" applyBorder="1" applyAlignment="1">
      <alignment horizontal="left" wrapText="1"/>
    </xf>
    <xf numFmtId="4" fontId="8" fillId="0" borderId="0" xfId="0" applyNumberFormat="1" applyFont="1" applyAlignment="1">
      <alignment wrapText="1"/>
    </xf>
    <xf numFmtId="0" fontId="17" fillId="0" borderId="0" xfId="0" applyFont="1" applyAlignment="1">
      <alignment horizontal="left"/>
    </xf>
    <xf numFmtId="0" fontId="19" fillId="3" borderId="1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G52"/>
  <sheetViews>
    <sheetView showGridLines="0" tabSelected="1" zoomScale="75" zoomScaleNormal="75" workbookViewId="0">
      <selection activeCell="C49" sqref="C49"/>
    </sheetView>
  </sheetViews>
  <sheetFormatPr defaultColWidth="12.625" defaultRowHeight="15" customHeight="1" x14ac:dyDescent="0.2"/>
  <cols>
    <col min="1" max="1" width="4.125" customWidth="1"/>
    <col min="2" max="2" width="80.5" customWidth="1"/>
    <col min="3" max="3" width="20" customWidth="1"/>
    <col min="4" max="4" width="4.5" customWidth="1"/>
    <col min="5" max="5" width="21.625" customWidth="1"/>
    <col min="6" max="6" width="16.125" customWidth="1"/>
    <col min="7" max="7" width="29.625" customWidth="1"/>
  </cols>
  <sheetData>
    <row r="1" spans="1:7" ht="24.75" customHeight="1" x14ac:dyDescent="0.25">
      <c r="A1" s="1" t="s">
        <v>0</v>
      </c>
      <c r="B1" s="2"/>
      <c r="C1" s="3"/>
      <c r="D1" s="3"/>
      <c r="E1" s="2"/>
      <c r="F1" s="2"/>
      <c r="G1" s="2"/>
    </row>
    <row r="2" spans="1:7" ht="63" customHeight="1" x14ac:dyDescent="0.25">
      <c r="A2" s="4"/>
      <c r="B2" s="71" t="s">
        <v>1</v>
      </c>
      <c r="C2" s="59"/>
      <c r="D2" s="59"/>
      <c r="E2" s="59"/>
      <c r="F2" s="59"/>
      <c r="G2" s="60"/>
    </row>
    <row r="3" spans="1:7" ht="39.75" customHeight="1" x14ac:dyDescent="0.3">
      <c r="A3" s="5"/>
      <c r="B3" s="62" t="s">
        <v>2</v>
      </c>
      <c r="C3" s="59"/>
      <c r="D3" s="59"/>
      <c r="E3" s="59"/>
      <c r="F3" s="59"/>
      <c r="G3" s="60"/>
    </row>
    <row r="4" spans="1:7" ht="30.75" customHeight="1" x14ac:dyDescent="0.3">
      <c r="A4" s="5"/>
      <c r="B4" s="6"/>
      <c r="C4" s="7"/>
      <c r="D4" s="7"/>
      <c r="E4" s="7"/>
      <c r="F4" s="7"/>
      <c r="G4" s="7"/>
    </row>
    <row r="5" spans="1:7" ht="22.5" customHeight="1" x14ac:dyDescent="0.35">
      <c r="A5" s="5"/>
      <c r="B5" s="8" t="s">
        <v>3</v>
      </c>
      <c r="C5" s="9">
        <v>100000</v>
      </c>
      <c r="D5" s="7"/>
      <c r="E5" s="10" t="s">
        <v>4</v>
      </c>
      <c r="F5" s="7"/>
      <c r="G5" s="7"/>
    </row>
    <row r="6" spans="1:7" ht="22.5" customHeight="1" x14ac:dyDescent="0.35">
      <c r="A6" s="5"/>
      <c r="B6" s="11" t="s">
        <v>5</v>
      </c>
      <c r="C6" s="12">
        <v>10</v>
      </c>
      <c r="D6" s="7"/>
      <c r="E6" s="7"/>
      <c r="F6" s="7"/>
      <c r="G6" s="7"/>
    </row>
    <row r="7" spans="1:7" ht="22.5" customHeight="1" x14ac:dyDescent="0.35">
      <c r="A7" s="5"/>
      <c r="B7" s="8" t="s">
        <v>6</v>
      </c>
      <c r="C7" s="13">
        <v>43956</v>
      </c>
      <c r="D7" s="7"/>
      <c r="E7" s="7"/>
      <c r="F7" s="7"/>
      <c r="G7" s="7"/>
    </row>
    <row r="8" spans="1:7" ht="37.5" customHeight="1" x14ac:dyDescent="0.8">
      <c r="A8" s="4"/>
      <c r="B8" s="14"/>
      <c r="C8" s="7"/>
      <c r="D8" s="7"/>
      <c r="E8" s="7"/>
      <c r="F8" s="7"/>
      <c r="G8" s="7"/>
    </row>
    <row r="9" spans="1:7" ht="39.75" customHeight="1" x14ac:dyDescent="0.3">
      <c r="A9" s="5"/>
      <c r="B9" s="62" t="s">
        <v>7</v>
      </c>
      <c r="C9" s="59"/>
      <c r="D9" s="59"/>
      <c r="E9" s="59"/>
      <c r="F9" s="59"/>
      <c r="G9" s="60"/>
    </row>
    <row r="10" spans="1:7" ht="24" customHeight="1" x14ac:dyDescent="0.3">
      <c r="A10" s="5"/>
      <c r="B10" s="63"/>
      <c r="C10" s="50"/>
      <c r="D10" s="50"/>
      <c r="E10" s="50"/>
      <c r="F10" s="50"/>
      <c r="G10" s="50"/>
    </row>
    <row r="11" spans="1:7" ht="22.5" customHeight="1" x14ac:dyDescent="0.35">
      <c r="A11" s="5"/>
      <c r="B11" s="15" t="s">
        <v>8</v>
      </c>
      <c r="C11" s="16">
        <v>10000</v>
      </c>
      <c r="D11" s="68"/>
      <c r="E11" s="17"/>
      <c r="F11" s="7"/>
      <c r="G11" s="7"/>
    </row>
    <row r="12" spans="1:7" ht="22.5" customHeight="1" x14ac:dyDescent="0.35">
      <c r="A12" s="5"/>
      <c r="B12" s="18" t="s">
        <v>9</v>
      </c>
      <c r="C12" s="19">
        <v>0</v>
      </c>
      <c r="D12" s="50"/>
      <c r="E12" s="7"/>
      <c r="F12" s="7"/>
      <c r="G12" s="7"/>
    </row>
    <row r="13" spans="1:7" ht="22.5" customHeight="1" x14ac:dyDescent="0.35">
      <c r="A13" s="5"/>
      <c r="B13" s="20" t="s">
        <v>10</v>
      </c>
      <c r="C13" s="21">
        <v>10000</v>
      </c>
      <c r="D13" s="22"/>
      <c r="E13" s="7"/>
      <c r="F13" s="7"/>
      <c r="G13" s="7"/>
    </row>
    <row r="14" spans="1:7" ht="22.5" customHeight="1" x14ac:dyDescent="0.35">
      <c r="A14" s="5"/>
      <c r="B14" s="18" t="s">
        <v>11</v>
      </c>
      <c r="C14" s="19">
        <v>0</v>
      </c>
      <c r="D14" s="68"/>
      <c r="E14" s="17"/>
      <c r="F14" s="7"/>
      <c r="G14" s="7"/>
    </row>
    <row r="15" spans="1:7" ht="22.5" customHeight="1" x14ac:dyDescent="0.35">
      <c r="A15" s="5"/>
      <c r="B15" s="15" t="s">
        <v>12</v>
      </c>
      <c r="C15" s="23">
        <v>10000</v>
      </c>
      <c r="D15" s="50"/>
      <c r="E15" s="7"/>
      <c r="F15" s="7"/>
      <c r="G15" s="7"/>
    </row>
    <row r="16" spans="1:7" ht="22.5" customHeight="1" x14ac:dyDescent="0.35">
      <c r="A16" s="5"/>
      <c r="B16" s="24" t="s">
        <v>13</v>
      </c>
      <c r="C16" s="19">
        <v>0</v>
      </c>
      <c r="D16" s="22"/>
      <c r="E16" s="7"/>
      <c r="F16" s="7"/>
      <c r="G16" s="7"/>
    </row>
    <row r="17" spans="1:7" ht="22.5" customHeight="1" x14ac:dyDescent="0.35">
      <c r="A17" s="5"/>
      <c r="B17" s="20" t="s">
        <v>14</v>
      </c>
      <c r="C17" s="23">
        <v>10000</v>
      </c>
      <c r="D17" s="22"/>
      <c r="E17" s="7"/>
      <c r="F17" s="7"/>
      <c r="G17" s="7"/>
    </row>
    <row r="18" spans="1:7" ht="22.5" customHeight="1" x14ac:dyDescent="0.35">
      <c r="A18" s="5"/>
      <c r="B18" s="24" t="s">
        <v>15</v>
      </c>
      <c r="C18" s="19">
        <v>0</v>
      </c>
      <c r="D18" s="22"/>
      <c r="E18" s="7"/>
      <c r="F18" s="7"/>
      <c r="G18" s="7"/>
    </row>
    <row r="19" spans="1:7" ht="22.5" customHeight="1" x14ac:dyDescent="0.35">
      <c r="A19" s="5"/>
      <c r="B19" s="20" t="s">
        <v>16</v>
      </c>
      <c r="C19" s="25"/>
      <c r="D19" s="22"/>
      <c r="E19" s="7"/>
      <c r="F19" s="7"/>
      <c r="G19" s="7"/>
    </row>
    <row r="20" spans="1:7" ht="22.5" customHeight="1" x14ac:dyDescent="0.35">
      <c r="A20" s="5"/>
      <c r="B20" s="24" t="s">
        <v>17</v>
      </c>
      <c r="C20" s="26">
        <v>0</v>
      </c>
      <c r="D20" s="22"/>
      <c r="E20" s="7"/>
      <c r="F20" s="7"/>
      <c r="G20" s="7"/>
    </row>
    <row r="21" spans="1:7" ht="22.5" customHeight="1" x14ac:dyDescent="0.35">
      <c r="A21" s="5"/>
      <c r="B21" s="24" t="s">
        <v>18</v>
      </c>
      <c r="C21" s="27">
        <v>50</v>
      </c>
      <c r="D21" s="22"/>
      <c r="E21" s="7"/>
      <c r="F21" s="7"/>
      <c r="G21" s="7"/>
    </row>
    <row r="22" spans="1:7" ht="22.5" customHeight="1" x14ac:dyDescent="0.35">
      <c r="A22" s="5"/>
      <c r="B22" s="24" t="s">
        <v>19</v>
      </c>
      <c r="C22" s="27">
        <v>0</v>
      </c>
      <c r="D22" s="22"/>
      <c r="E22" s="7"/>
      <c r="F22" s="7"/>
      <c r="G22" s="7"/>
    </row>
    <row r="23" spans="1:7" ht="22.5" customHeight="1" x14ac:dyDescent="0.35">
      <c r="A23" s="5"/>
      <c r="B23" s="20" t="s">
        <v>20</v>
      </c>
      <c r="C23" s="28">
        <v>0</v>
      </c>
      <c r="D23" s="22"/>
      <c r="E23" s="7"/>
      <c r="F23" s="7"/>
      <c r="G23" s="7"/>
    </row>
    <row r="24" spans="1:7" ht="22.5" customHeight="1" x14ac:dyDescent="0.35">
      <c r="A24" s="5"/>
      <c r="B24" s="29" t="s">
        <v>21</v>
      </c>
      <c r="C24" s="30">
        <f>SUM(C11:C20)-(C21+C22+C23)</f>
        <v>39950</v>
      </c>
      <c r="D24" s="22"/>
      <c r="E24" s="7"/>
      <c r="F24" s="7"/>
      <c r="G24" s="7"/>
    </row>
    <row r="25" spans="1:7" ht="22.5" customHeight="1" x14ac:dyDescent="0.35">
      <c r="A25" s="5"/>
      <c r="B25" s="29"/>
      <c r="C25" s="30"/>
      <c r="D25" s="22"/>
      <c r="E25" s="7"/>
      <c r="F25" s="7"/>
      <c r="G25" s="7"/>
    </row>
    <row r="26" spans="1:7" ht="22.5" customHeight="1" x14ac:dyDescent="0.35">
      <c r="A26" s="5"/>
      <c r="B26" s="31" t="s">
        <v>22</v>
      </c>
      <c r="C26" s="32">
        <v>10</v>
      </c>
      <c r="D26" s="22"/>
      <c r="E26" s="69" t="s">
        <v>23</v>
      </c>
      <c r="F26" s="50"/>
      <c r="G26" s="50"/>
    </row>
    <row r="27" spans="1:7" ht="24.75" customHeight="1" x14ac:dyDescent="0.3">
      <c r="A27" s="5"/>
      <c r="B27" s="33"/>
      <c r="C27" s="7"/>
      <c r="D27" s="7"/>
      <c r="E27" s="7"/>
      <c r="F27" s="7"/>
      <c r="G27" s="7"/>
    </row>
    <row r="28" spans="1:7" ht="39.75" customHeight="1" x14ac:dyDescent="0.3">
      <c r="A28" s="5"/>
      <c r="B28" s="62" t="s">
        <v>24</v>
      </c>
      <c r="C28" s="59"/>
      <c r="D28" s="59"/>
      <c r="E28" s="59"/>
      <c r="F28" s="59"/>
      <c r="G28" s="60"/>
    </row>
    <row r="29" spans="1:7" ht="30" customHeight="1" x14ac:dyDescent="0.3">
      <c r="A29" s="5"/>
      <c r="B29" s="63"/>
      <c r="C29" s="50"/>
      <c r="D29" s="50"/>
      <c r="E29" s="50"/>
      <c r="F29" s="50"/>
      <c r="G29" s="50"/>
    </row>
    <row r="30" spans="1:7" ht="22.5" customHeight="1" x14ac:dyDescent="0.35">
      <c r="A30" s="34"/>
      <c r="B30" s="18" t="s">
        <v>25</v>
      </c>
      <c r="C30" s="35">
        <v>1500</v>
      </c>
      <c r="D30" s="49"/>
      <c r="E30" s="51"/>
      <c r="F30" s="52"/>
      <c r="G30" s="53"/>
    </row>
    <row r="31" spans="1:7" ht="22.5" customHeight="1" x14ac:dyDescent="0.35">
      <c r="A31" s="34"/>
      <c r="B31" s="15" t="s">
        <v>26</v>
      </c>
      <c r="C31" s="37">
        <v>1500</v>
      </c>
      <c r="D31" s="50"/>
      <c r="E31" s="65"/>
      <c r="F31" s="50"/>
      <c r="G31" s="66"/>
    </row>
    <row r="32" spans="1:7" ht="22.5" customHeight="1" x14ac:dyDescent="0.35">
      <c r="A32" s="34"/>
      <c r="B32" s="18" t="s">
        <v>27</v>
      </c>
      <c r="C32" s="38">
        <v>0</v>
      </c>
      <c r="D32" s="50"/>
      <c r="E32" s="54"/>
      <c r="F32" s="55"/>
      <c r="G32" s="56"/>
    </row>
    <row r="33" spans="1:7" ht="22.5" customHeight="1" x14ac:dyDescent="0.35">
      <c r="A33" s="34"/>
      <c r="B33" s="15" t="s">
        <v>28</v>
      </c>
      <c r="C33" s="39">
        <v>0</v>
      </c>
      <c r="D33" s="50"/>
      <c r="E33" s="70"/>
      <c r="F33" s="52"/>
      <c r="G33" s="53"/>
    </row>
    <row r="34" spans="1:7" ht="22.5" customHeight="1" x14ac:dyDescent="0.35">
      <c r="A34" s="34"/>
      <c r="B34" s="18" t="s">
        <v>29</v>
      </c>
      <c r="C34" s="38">
        <v>850</v>
      </c>
      <c r="D34" s="50"/>
      <c r="E34" s="54"/>
      <c r="F34" s="55"/>
      <c r="G34" s="56"/>
    </row>
    <row r="35" spans="1:7" ht="22.5" customHeight="1" x14ac:dyDescent="0.35">
      <c r="A35" s="34"/>
      <c r="B35" s="15" t="s">
        <v>30</v>
      </c>
      <c r="C35" s="39">
        <v>850</v>
      </c>
      <c r="D35" s="49"/>
      <c r="E35" s="51"/>
      <c r="F35" s="52"/>
      <c r="G35" s="53"/>
    </row>
    <row r="36" spans="1:7" ht="22.5" customHeight="1" x14ac:dyDescent="0.35">
      <c r="A36" s="34"/>
      <c r="B36" s="18" t="s">
        <v>31</v>
      </c>
      <c r="C36" s="40">
        <v>0</v>
      </c>
      <c r="D36" s="50"/>
      <c r="E36" s="54"/>
      <c r="F36" s="55"/>
      <c r="G36" s="56"/>
    </row>
    <row r="37" spans="1:7" ht="22.5" customHeight="1" x14ac:dyDescent="0.35">
      <c r="A37" s="34"/>
      <c r="B37" s="41" t="s">
        <v>32</v>
      </c>
      <c r="C37" s="42">
        <f>SUM(C30:C36)</f>
        <v>4700</v>
      </c>
      <c r="D37" s="36"/>
      <c r="E37" s="43"/>
      <c r="F37" s="43"/>
      <c r="G37" s="43"/>
    </row>
    <row r="38" spans="1:7" ht="45" customHeight="1" x14ac:dyDescent="0.3">
      <c r="A38" s="5"/>
      <c r="B38" s="61"/>
      <c r="C38" s="50"/>
      <c r="D38" s="50"/>
      <c r="E38" s="50"/>
      <c r="F38" s="50"/>
      <c r="G38" s="50"/>
    </row>
    <row r="39" spans="1:7" ht="39.75" customHeight="1" x14ac:dyDescent="0.3">
      <c r="A39" s="5"/>
      <c r="B39" s="62" t="s">
        <v>33</v>
      </c>
      <c r="C39" s="59"/>
      <c r="D39" s="59"/>
      <c r="E39" s="59"/>
      <c r="F39" s="59"/>
      <c r="G39" s="60"/>
    </row>
    <row r="40" spans="1:7" ht="30" customHeight="1" x14ac:dyDescent="0.3">
      <c r="A40" s="5"/>
      <c r="B40" s="63"/>
      <c r="C40" s="50"/>
      <c r="D40" s="50"/>
      <c r="E40" s="50"/>
      <c r="F40" s="50"/>
      <c r="G40" s="50"/>
    </row>
    <row r="41" spans="1:7" ht="22.5" customHeight="1" x14ac:dyDescent="0.35">
      <c r="A41" s="34"/>
      <c r="B41" s="18" t="s">
        <v>34</v>
      </c>
      <c r="C41" s="36">
        <f>C24</f>
        <v>39950</v>
      </c>
      <c r="D41" s="49"/>
      <c r="E41" s="64"/>
      <c r="F41" s="59"/>
      <c r="G41" s="60"/>
    </row>
    <row r="42" spans="1:7" ht="22.5" customHeight="1" x14ac:dyDescent="0.35">
      <c r="A42" s="34"/>
      <c r="B42" s="15" t="s">
        <v>35</v>
      </c>
      <c r="C42" s="44">
        <f>C37</f>
        <v>4700</v>
      </c>
      <c r="D42" s="50"/>
      <c r="E42" s="51"/>
      <c r="F42" s="52"/>
      <c r="G42" s="53"/>
    </row>
    <row r="43" spans="1:7" ht="22.5" customHeight="1" x14ac:dyDescent="0.35">
      <c r="A43" s="34"/>
      <c r="B43" s="18" t="s">
        <v>36</v>
      </c>
      <c r="C43" s="36">
        <f>C41+C42</f>
        <v>44650</v>
      </c>
      <c r="D43" s="50"/>
      <c r="E43" s="65"/>
      <c r="F43" s="50"/>
      <c r="G43" s="66"/>
    </row>
    <row r="44" spans="1:7" ht="22.5" customHeight="1" x14ac:dyDescent="0.35">
      <c r="A44" s="34"/>
      <c r="B44" s="15" t="s">
        <v>37</v>
      </c>
      <c r="C44" s="45">
        <f>IF(C26&gt;C6,1,1*(C26/C6))</f>
        <v>1</v>
      </c>
      <c r="D44" s="50"/>
      <c r="E44" s="65"/>
      <c r="F44" s="50"/>
      <c r="G44" s="66"/>
    </row>
    <row r="45" spans="1:7" ht="22.5" customHeight="1" x14ac:dyDescent="0.35">
      <c r="A45" s="34"/>
      <c r="B45" s="18" t="s">
        <v>38</v>
      </c>
      <c r="C45" s="36">
        <f>C43*C44</f>
        <v>44650</v>
      </c>
      <c r="D45" s="50"/>
      <c r="E45" s="54"/>
      <c r="F45" s="55"/>
      <c r="G45" s="56"/>
    </row>
    <row r="46" spans="1:7" ht="22.5" customHeight="1" x14ac:dyDescent="0.35">
      <c r="A46" s="34"/>
      <c r="B46" s="15" t="s">
        <v>39</v>
      </c>
      <c r="C46" s="44">
        <f>C41/0.75</f>
        <v>53266.666666666664</v>
      </c>
      <c r="D46" s="46"/>
      <c r="E46" s="43"/>
      <c r="F46" s="43"/>
      <c r="G46" s="43"/>
    </row>
    <row r="47" spans="1:7" ht="22.5" customHeight="1" x14ac:dyDescent="0.35">
      <c r="A47" s="24"/>
      <c r="B47" s="18" t="s">
        <v>40</v>
      </c>
      <c r="C47" s="36">
        <f>MIN(C41,C5,C45)</f>
        <v>39950</v>
      </c>
      <c r="D47" s="46"/>
      <c r="E47" s="43"/>
      <c r="F47" s="43"/>
      <c r="G47" s="43"/>
    </row>
    <row r="48" spans="1:7" ht="22.5" customHeight="1" x14ac:dyDescent="0.35">
      <c r="A48" s="34"/>
      <c r="B48" s="15" t="s">
        <v>41</v>
      </c>
      <c r="C48" s="44">
        <f>MIN(C42,C50,C51)</f>
        <v>4700</v>
      </c>
      <c r="D48" s="46"/>
      <c r="E48" s="43"/>
      <c r="F48" s="43"/>
      <c r="G48" s="43"/>
    </row>
    <row r="49" spans="1:7" ht="42" customHeight="1" x14ac:dyDescent="0.35">
      <c r="A49" s="34"/>
      <c r="B49" s="47" t="s">
        <v>42</v>
      </c>
      <c r="C49" s="46">
        <f>C47+C48</f>
        <v>44650</v>
      </c>
      <c r="D49" s="46"/>
      <c r="E49" s="67" t="s">
        <v>43</v>
      </c>
      <c r="F49" s="60"/>
      <c r="G49" s="48">
        <f>C5-C49</f>
        <v>55350</v>
      </c>
    </row>
    <row r="50" spans="1:7" ht="22.5" customHeight="1" x14ac:dyDescent="0.35">
      <c r="A50" s="34"/>
      <c r="B50" s="18"/>
      <c r="C50" s="36">
        <f>C46-C47</f>
        <v>13316.666666666664</v>
      </c>
      <c r="D50" s="46"/>
      <c r="E50" s="57" t="s">
        <v>44</v>
      </c>
      <c r="F50" s="52"/>
      <c r="G50" s="53"/>
    </row>
    <row r="51" spans="1:7" ht="22.5" customHeight="1" x14ac:dyDescent="0.35">
      <c r="A51" s="34"/>
      <c r="B51" s="18"/>
      <c r="C51" s="36">
        <f>IFERROR(C45-C47,"")</f>
        <v>4700</v>
      </c>
      <c r="D51" s="46"/>
      <c r="E51" s="54"/>
      <c r="F51" s="55"/>
      <c r="G51" s="56"/>
    </row>
    <row r="52" spans="1:7" ht="51" customHeight="1" x14ac:dyDescent="0.35">
      <c r="A52" s="58"/>
      <c r="B52" s="59"/>
      <c r="C52" s="59"/>
      <c r="D52" s="59"/>
      <c r="E52" s="59"/>
      <c r="F52" s="59"/>
      <c r="G52" s="60"/>
    </row>
  </sheetData>
  <mergeCells count="23">
    <mergeCell ref="B2:G2"/>
    <mergeCell ref="B3:G3"/>
    <mergeCell ref="B9:G9"/>
    <mergeCell ref="B10:G10"/>
    <mergeCell ref="D11:D12"/>
    <mergeCell ref="D14:D15"/>
    <mergeCell ref="E26:G26"/>
    <mergeCell ref="B28:G28"/>
    <mergeCell ref="B29:G29"/>
    <mergeCell ref="D30:D34"/>
    <mergeCell ref="E30:G32"/>
    <mergeCell ref="E33:G34"/>
    <mergeCell ref="D35:D36"/>
    <mergeCell ref="E35:G36"/>
    <mergeCell ref="E50:G51"/>
    <mergeCell ref="A52:G52"/>
    <mergeCell ref="B38:G38"/>
    <mergeCell ref="B39:G39"/>
    <mergeCell ref="B40:G40"/>
    <mergeCell ref="D41:D45"/>
    <mergeCell ref="E41:G41"/>
    <mergeCell ref="E42:G45"/>
    <mergeCell ref="E49:F49"/>
  </mergeCells>
  <pageMargins left="0.7" right="0.7" top="0.75" bottom="0.75" header="0" footer="0"/>
  <pageSetup scale="4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PPP Loan Forgiveness Calculator</vt:lpstr>
      <vt:lpstr>'PPP Loan Forgiveness Calculator'!Print_Area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 Reid</dc:creator>
  <cp:lastModifiedBy>Rob Pasquesi</cp:lastModifiedBy>
  <dcterms:created xsi:type="dcterms:W3CDTF">2018-04-17T13:18:10Z</dcterms:created>
  <dcterms:modified xsi:type="dcterms:W3CDTF">2020-04-15T22:10:05Z</dcterms:modified>
</cp:coreProperties>
</file>